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06研究支援部\00研究支援部\15 ホームページ\R6\5 その他\250327〔英知〕実施要領更新\リンクファイル\HP掲載用データ\"/>
    </mc:Choice>
  </mc:AlternateContent>
  <xr:revisionPtr revIDLastSave="0" documentId="13_ncr:1_{14371B35-830D-4F86-9FF0-9DD2B8B50D58}" xr6:coauthVersionLast="47" xr6:coauthVersionMax="47" xr10:uidLastSave="{00000000-0000-0000-0000-000000000000}"/>
  <bookViews>
    <workbookView xWindow="-120" yWindow="-120" windowWidth="29040" windowHeight="15720" tabRatio="731" xr2:uid="{00000000-000D-0000-FFFF-FFFF00000000}"/>
  </bookViews>
  <sheets>
    <sheet name="様式15　帳簿" sheetId="124" r:id="rId1"/>
  </sheets>
  <definedNames>
    <definedName name="DOCKBN" localSheetId="0">#REF!</definedName>
    <definedName name="DOCKBN">#REF!</definedName>
    <definedName name="GOUGISPACE1" localSheetId="0">#REF!</definedName>
    <definedName name="GOUGISPACE1">#REF!</definedName>
    <definedName name="GOUGISPACE2" localSheetId="0">#REF!</definedName>
    <definedName name="GOUGISPACE2">#REF!</definedName>
    <definedName name="_xlnm.Print_Area" localSheetId="0">'様式15　帳簿'!$A$1:$M$30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24" l="1"/>
  <c r="G23" i="124"/>
  <c r="G24" i="124"/>
  <c r="G8" i="124"/>
  <c r="G14" i="124"/>
  <c r="G18" i="124"/>
  <c r="K14" i="124"/>
  <c r="K23" i="124"/>
  <c r="L18" i="124"/>
  <c r="L24" i="124"/>
  <c r="G26" i="124"/>
  <c r="C27" i="124"/>
  <c r="G27" i="124"/>
  <c r="G30" i="124"/>
  <c r="K18" i="124"/>
  <c r="L14" i="124"/>
  <c r="L8" i="124"/>
  <c r="K8" i="124"/>
</calcChain>
</file>

<file path=xl/sharedStrings.xml><?xml version="1.0" encoding="utf-8"?>
<sst xmlns="http://schemas.openxmlformats.org/spreadsheetml/2006/main" count="97" uniqueCount="64">
  <si>
    <t>品名もしくは件名</t>
    <rPh sb="0" eb="2">
      <t>ヒンメイ</t>
    </rPh>
    <rPh sb="6" eb="8">
      <t>ケンメイ</t>
    </rPh>
    <phoneticPr fontId="7"/>
  </si>
  <si>
    <t>仕様もしくは摘要</t>
    <rPh sb="0" eb="2">
      <t>シヨウ</t>
    </rPh>
    <rPh sb="6" eb="8">
      <t>テキヨウ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</si>
  <si>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</si>
  <si>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</si>
  <si>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発 注
年月日</t>
    <rPh sb="0" eb="1">
      <t>ハツ</t>
    </rPh>
    <rPh sb="2" eb="3">
      <t>チュウ</t>
    </rPh>
    <rPh sb="4" eb="7">
      <t>ネンガッピ</t>
    </rPh>
    <phoneticPr fontId="7"/>
  </si>
  <si>
    <t>引 取
年月日</t>
    <rPh sb="0" eb="1">
      <t>イン</t>
    </rPh>
    <rPh sb="2" eb="3">
      <t>トリ</t>
    </rPh>
    <rPh sb="4" eb="7">
      <t>ネンガッピ</t>
    </rPh>
    <phoneticPr fontId="7"/>
  </si>
  <si>
    <t>支 払
年月日</t>
    <rPh sb="0" eb="1">
      <t>ササ</t>
    </rPh>
    <rPh sb="2" eb="3">
      <t>バライ</t>
    </rPh>
    <rPh sb="4" eb="7">
      <t>ネンガッピ</t>
    </rPh>
    <phoneticPr fontId="7"/>
  </si>
  <si>
    <t>契約番号</t>
    <rPh sb="0" eb="2">
      <t>ケイヤク</t>
    </rPh>
    <rPh sb="2" eb="4">
      <t>バンゴウ</t>
    </rPh>
    <phoneticPr fontId="7"/>
  </si>
  <si>
    <t>合計</t>
    <rPh sb="0" eb="2">
      <t>ゴウケイ</t>
    </rPh>
    <phoneticPr fontId="7"/>
  </si>
  <si>
    <t>数量</t>
    <rPh sb="0" eb="2">
      <t>スウリョウ</t>
    </rPh>
    <phoneticPr fontId="7"/>
  </si>
  <si>
    <t>間接経費</t>
    <rPh sb="0" eb="2">
      <t>カンセツ</t>
    </rPh>
    <rPh sb="2" eb="4">
      <t>ケイヒ</t>
    </rPh>
    <phoneticPr fontId="7"/>
  </si>
  <si>
    <t>計</t>
    <rPh sb="0" eb="1">
      <t>ケイ</t>
    </rPh>
    <phoneticPr fontId="7"/>
  </si>
  <si>
    <t>再委託費</t>
    <rPh sb="0" eb="3">
      <t>サイイタク</t>
    </rPh>
    <rPh sb="3" eb="4">
      <t>ヒ</t>
    </rPh>
    <phoneticPr fontId="7"/>
  </si>
  <si>
    <t>○○○</t>
    <phoneticPr fontId="7"/>
  </si>
  <si>
    <t>「○○○○○○○○」</t>
  </si>
  <si>
    <t>＜　帳　簿　＞</t>
    <rPh sb="2" eb="3">
      <t>トバリ</t>
    </rPh>
    <rPh sb="4" eb="5">
      <t>ボ</t>
    </rPh>
    <phoneticPr fontId="7"/>
  </si>
  <si>
    <t>大項目</t>
    <rPh sb="0" eb="3">
      <t>ダイコウモク</t>
    </rPh>
    <phoneticPr fontId="7"/>
  </si>
  <si>
    <t>人件費・謝金</t>
    <rPh sb="0" eb="3">
      <t>ジンケンヒ</t>
    </rPh>
    <rPh sb="4" eb="6">
      <t>シャキン</t>
    </rPh>
    <phoneticPr fontId="7"/>
  </si>
  <si>
    <t>その他</t>
    <rPh sb="2" eb="3">
      <t>タ</t>
    </rPh>
    <phoneticPr fontId="7"/>
  </si>
  <si>
    <t>物品費</t>
    <rPh sb="0" eb="2">
      <t>ブッピン</t>
    </rPh>
    <rPh sb="2" eb="3">
      <t>ヒ</t>
    </rPh>
    <phoneticPr fontId="7"/>
  </si>
  <si>
    <t>旅費</t>
    <rPh sb="0" eb="2">
      <t>リョヒ</t>
    </rPh>
    <phoneticPr fontId="7"/>
  </si>
  <si>
    <t>消費税相当額</t>
    <rPh sb="0" eb="3">
      <t>ショウヒゼイ</t>
    </rPh>
    <rPh sb="3" eb="5">
      <t>ソウトウ</t>
    </rPh>
    <rPh sb="5" eb="6">
      <t>ガク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</si>
  <si>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</si>
  <si>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</si>
  <si>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人件費</t>
    <rPh sb="0" eb="3">
      <t>ジンケンヒ</t>
    </rPh>
    <phoneticPr fontId="7"/>
  </si>
  <si>
    <t>謝金</t>
    <rPh sb="0" eb="2">
      <t>シャキン</t>
    </rPh>
    <phoneticPr fontId="7"/>
  </si>
  <si>
    <t>中項目</t>
    <rPh sb="0" eb="1">
      <t>チュウ</t>
    </rPh>
    <rPh sb="1" eb="3">
      <t>コウモク</t>
    </rPh>
    <phoneticPr fontId="7"/>
  </si>
  <si>
    <t>※項目毎に記載すること</t>
    <rPh sb="1" eb="3">
      <t>コウモク</t>
    </rPh>
    <rPh sb="3" eb="4">
      <t>ゴト</t>
    </rPh>
    <rPh sb="5" eb="7">
      <t>キサイ</t>
    </rPh>
    <phoneticPr fontId="7"/>
  </si>
  <si>
    <t>通信運搬費</t>
    <rPh sb="0" eb="5">
      <t>ツウシンウンパンヒ</t>
    </rPh>
    <phoneticPr fontId="7"/>
  </si>
  <si>
    <t>委託研究題目</t>
    <phoneticPr fontId="7"/>
  </si>
  <si>
    <t>主任研究員</t>
    <rPh sb="0" eb="2">
      <t>シュニン</t>
    </rPh>
    <rPh sb="2" eb="5">
      <t>ケンキュウイン</t>
    </rPh>
    <phoneticPr fontId="7"/>
  </si>
  <si>
    <t>「人件費実績明細書」による。</t>
    <rPh sb="1" eb="4">
      <t>ジンケンヒ</t>
    </rPh>
    <rPh sb="4" eb="6">
      <t>ジッセキ</t>
    </rPh>
    <rPh sb="6" eb="9">
      <t>メイサイショ</t>
    </rPh>
    <phoneticPr fontId="7"/>
  </si>
  <si>
    <t>研究員A</t>
    <rPh sb="0" eb="3">
      <t>ケンキュウイン</t>
    </rPh>
    <phoneticPr fontId="7"/>
  </si>
  <si>
    <t>国内旅費</t>
    <rPh sb="0" eb="2">
      <t>コクナイ</t>
    </rPh>
    <rPh sb="2" eb="4">
      <t>リョヒ</t>
    </rPh>
    <phoneticPr fontId="7"/>
  </si>
  <si>
    <t>外国旅費</t>
    <rPh sb="0" eb="2">
      <t>ガイコク</t>
    </rPh>
    <rPh sb="2" eb="4">
      <t>リョヒ</t>
    </rPh>
    <phoneticPr fontId="7"/>
  </si>
  <si>
    <t>不課税
・非課税</t>
    <phoneticPr fontId="5"/>
  </si>
  <si>
    <t>インボイス
影響額</t>
    <rPh sb="6" eb="9">
      <t>エイキョウガク</t>
    </rPh>
    <phoneticPr fontId="5"/>
  </si>
  <si>
    <t>R○.4.30</t>
    <phoneticPr fontId="7"/>
  </si>
  <si>
    <t>非(不)課税経費</t>
    <phoneticPr fontId="5"/>
  </si>
  <si>
    <t>インボイス影響額／経過措置の適用なし</t>
    <phoneticPr fontId="5"/>
  </si>
  <si>
    <t>1式</t>
    <rPh sb="1" eb="2">
      <t>シキ</t>
    </rPh>
    <phoneticPr fontId="5"/>
  </si>
  <si>
    <t>1台</t>
    <rPh sb="1" eb="2">
      <t>ダイ</t>
    </rPh>
    <phoneticPr fontId="5"/>
  </si>
  <si>
    <t>R○.4.12</t>
    <phoneticPr fontId="7"/>
  </si>
  <si>
    <t>○○電気㈱</t>
    <rPh sb="2" eb="4">
      <t>デンキ</t>
    </rPh>
    <phoneticPr fontId="5"/>
  </si>
  <si>
    <t>1式</t>
    <rPh sb="1" eb="2">
      <t>シキ</t>
    </rPh>
    <phoneticPr fontId="5"/>
  </si>
  <si>
    <t>R○.4.1</t>
    <phoneticPr fontId="7"/>
  </si>
  <si>
    <t>R○.3.31</t>
    <phoneticPr fontId="7"/>
  </si>
  <si>
    <t>R○.4.17-
R○.3.17</t>
    <phoneticPr fontId="7"/>
  </si>
  <si>
    <t>研究打合せ</t>
    <rPh sb="0" eb="2">
      <t>ケンキュウ</t>
    </rPh>
    <rPh sb="2" eb="4">
      <t>ウチアワ</t>
    </rPh>
    <phoneticPr fontId="5"/>
  </si>
  <si>
    <t>○○大学</t>
    <rPh sb="2" eb="4">
      <t>ダイガク</t>
    </rPh>
    <phoneticPr fontId="5"/>
  </si>
  <si>
    <t>（出張者の氏名を記入）</t>
    <rPh sb="1" eb="4">
      <t>シュッチョウシャ</t>
    </rPh>
    <rPh sb="5" eb="7">
      <t>シメイ</t>
    </rPh>
    <rPh sb="8" eb="10">
      <t>キニュウ</t>
    </rPh>
    <phoneticPr fontId="7"/>
  </si>
  <si>
    <t>R○.3.17</t>
    <phoneticPr fontId="7"/>
  </si>
  <si>
    <t>外注費
（雑役務費）</t>
    <rPh sb="0" eb="3">
      <t>ガイチュウヒ</t>
    </rPh>
    <rPh sb="5" eb="6">
      <t>ザツ</t>
    </rPh>
    <rPh sb="6" eb="8">
      <t>エキム</t>
    </rPh>
    <rPh sb="8" eb="9">
      <t>ヒ</t>
    </rPh>
    <phoneticPr fontId="7"/>
  </si>
  <si>
    <t>その他
（諸経費）</t>
    <rPh sb="2" eb="3">
      <t>タ</t>
    </rPh>
    <rPh sb="5" eb="8">
      <t>ショケイヒ</t>
    </rPh>
    <phoneticPr fontId="7"/>
  </si>
  <si>
    <t>・・学会</t>
    <rPh sb="2" eb="4">
      <t>ガッカイ</t>
    </rPh>
    <phoneticPr fontId="5"/>
  </si>
  <si>
    <t>R○.10.12</t>
    <phoneticPr fontId="7"/>
  </si>
  <si>
    <t>R○.10.18</t>
    <phoneticPr fontId="7"/>
  </si>
  <si>
    <t>インボイス影響額
／経過措置の適用あり</t>
    <phoneticPr fontId="5"/>
  </si>
  <si>
    <t>（課税10%仕入）</t>
    <phoneticPr fontId="5"/>
  </si>
  <si>
    <t>（適用外10%仕入_80%控除のもの）</t>
    <phoneticPr fontId="5"/>
  </si>
  <si>
    <t>備 考
（支払先）</t>
    <rPh sb="0" eb="1">
      <t>ソナエ</t>
    </rPh>
    <rPh sb="2" eb="3">
      <t>コウ</t>
    </rPh>
    <rPh sb="5" eb="8">
      <t>シハライサキ</t>
    </rPh>
    <phoneticPr fontId="7"/>
  </si>
  <si>
    <t>・・・・・</t>
    <phoneticPr fontId="5"/>
  </si>
  <si>
    <r>
      <rPr>
        <sz val="9"/>
        <color rgb="FFFF0000"/>
        <rFont val="ＭＳ ゴシック"/>
        <family val="3"/>
        <charset val="128"/>
      </rPr>
      <t>（出張者の氏名を記入）</t>
    </r>
    <r>
      <rPr>
        <sz val="9"/>
        <rFont val="ＭＳ ゴシック"/>
        <family val="3"/>
        <charset val="128"/>
      </rPr>
      <t xml:space="preserve">
経過措置の適用あり</t>
    </r>
    <rPh sb="1" eb="4">
      <t>シュッチョウシャ</t>
    </rPh>
    <rPh sb="5" eb="7">
      <t>シメイ</t>
    </rPh>
    <rPh sb="8" eb="10">
      <t>キニュウ</t>
    </rPh>
    <phoneticPr fontId="7"/>
  </si>
  <si>
    <t>○○Ｉ○○○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</si>
</sst>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\.m\.d;@"/>
    <numFmt numFmtId="177" formatCode="#,##0;&quot;△ &quot;#,##0"/>
  </numFmts>
  <fonts count="4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8"/>
      <name val="Arial"/>
      <family val="2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31" fillId="0" borderId="0"/>
    <xf numFmtId="0" fontId="31" fillId="0" borderId="0"/>
    <xf numFmtId="0" fontId="6" fillId="0" borderId="0">
      <alignment vertical="center"/>
    </xf>
    <xf numFmtId="0" fontId="6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38" fontId="3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7">
    <xf numFmtId="0" fontId="0" fillId="0" borderId="0" xfId="0"/>
    <xf numFmtId="0" fontId="30" fillId="0" borderId="0" xfId="44" applyFont="1">
      <alignment vertical="center"/>
    </xf>
    <xf numFmtId="0" fontId="29" fillId="0" borderId="0" xfId="44" applyFont="1">
      <alignment vertical="center"/>
    </xf>
    <xf numFmtId="176" fontId="29" fillId="0" borderId="0" xfId="44" applyNumberFormat="1" applyFont="1" applyAlignment="1">
      <alignment horizontal="center" vertical="center"/>
    </xf>
    <xf numFmtId="0" fontId="29" fillId="0" borderId="0" xfId="44" applyFont="1" applyAlignment="1">
      <alignment vertical="center" shrinkToFit="1"/>
    </xf>
    <xf numFmtId="177" fontId="29" fillId="0" borderId="0" xfId="44" applyNumberFormat="1" applyFont="1">
      <alignment vertical="center"/>
    </xf>
    <xf numFmtId="0" fontId="39" fillId="0" borderId="0" xfId="44" applyFont="1" applyAlignment="1">
      <alignment horizontal="center" vertical="center"/>
    </xf>
    <xf numFmtId="0" fontId="32" fillId="0" borderId="0" xfId="44" applyFont="1">
      <alignment vertical="center"/>
    </xf>
    <xf numFmtId="0" fontId="11" fillId="0" borderId="0" xfId="44" applyFont="1" applyAlignment="1">
      <alignment horizontal="distributed" vertical="center" shrinkToFit="1"/>
    </xf>
    <xf numFmtId="0" fontId="11" fillId="0" borderId="0" xfId="44" applyFont="1">
      <alignment vertical="center"/>
    </xf>
    <xf numFmtId="0" fontId="11" fillId="0" borderId="12" xfId="44" applyFont="1" applyBorder="1" applyAlignment="1">
      <alignment vertical="center" wrapText="1"/>
    </xf>
    <xf numFmtId="0" fontId="11" fillId="0" borderId="0" xfId="44" applyFont="1" applyAlignment="1">
      <alignment horizontal="center" vertical="center"/>
    </xf>
    <xf numFmtId="0" fontId="11" fillId="24" borderId="10" xfId="44" applyFont="1" applyFill="1" applyBorder="1" applyAlignment="1">
      <alignment horizontal="center" vertical="center" shrinkToFit="1"/>
    </xf>
    <xf numFmtId="0" fontId="11" fillId="24" borderId="10" xfId="44" applyFont="1" applyFill="1" applyBorder="1" applyAlignment="1">
      <alignment horizontal="center" vertical="center"/>
    </xf>
    <xf numFmtId="0" fontId="11" fillId="24" borderId="10" xfId="44" applyFont="1" applyFill="1" applyBorder="1" applyAlignment="1">
      <alignment horizontal="center" vertical="center" wrapText="1"/>
    </xf>
    <xf numFmtId="0" fontId="32" fillId="0" borderId="0" xfId="44" applyFont="1" applyAlignment="1">
      <alignment horizontal="center" vertical="center"/>
    </xf>
    <xf numFmtId="0" fontId="11" fillId="0" borderId="10" xfId="44" applyFont="1" applyBorder="1" applyAlignment="1">
      <alignment horizontal="center" vertical="center" shrinkToFit="1"/>
    </xf>
    <xf numFmtId="0" fontId="11" fillId="0" borderId="10" xfId="44" applyFont="1" applyBorder="1" applyAlignment="1">
      <alignment horizontal="left" vertical="center"/>
    </xf>
    <xf numFmtId="0" fontId="11" fillId="0" borderId="10" xfId="44" applyFont="1" applyBorder="1" applyAlignment="1">
      <alignment horizontal="center" vertical="center" wrapText="1"/>
    </xf>
    <xf numFmtId="0" fontId="11" fillId="0" borderId="10" xfId="44" applyFont="1" applyBorder="1" applyAlignment="1">
      <alignment horizontal="center" vertical="center"/>
    </xf>
    <xf numFmtId="0" fontId="8" fillId="0" borderId="10" xfId="44" applyFont="1" applyBorder="1" applyAlignment="1">
      <alignment horizontal="right" vertical="center"/>
    </xf>
    <xf numFmtId="0" fontId="9" fillId="0" borderId="10" xfId="44" applyFont="1" applyBorder="1" applyAlignment="1">
      <alignment horizontal="center" vertical="center" wrapText="1"/>
    </xf>
    <xf numFmtId="0" fontId="11" fillId="0" borderId="10" xfId="44" applyFont="1" applyBorder="1" applyAlignment="1">
      <alignment vertical="center" wrapText="1"/>
    </xf>
    <xf numFmtId="0" fontId="11" fillId="0" borderId="10" xfId="45" applyFont="1" applyBorder="1" applyAlignment="1">
      <alignment horizontal="center" vertical="center" wrapText="1"/>
    </xf>
    <xf numFmtId="0" fontId="11" fillId="0" borderId="10" xfId="45" applyFont="1" applyBorder="1" applyAlignment="1">
      <alignment horizontal="center" vertical="center"/>
    </xf>
    <xf numFmtId="0" fontId="9" fillId="0" borderId="10" xfId="33" applyNumberFormat="1" applyFont="1" applyFill="1" applyBorder="1" applyAlignment="1">
      <alignment vertical="center" wrapText="1"/>
    </xf>
    <xf numFmtId="0" fontId="32" fillId="0" borderId="0" xfId="44" applyFont="1" applyAlignment="1">
      <alignment vertical="center" wrapText="1"/>
    </xf>
    <xf numFmtId="0" fontId="9" fillId="0" borderId="10" xfId="33" applyNumberFormat="1" applyFont="1" applyBorder="1" applyAlignment="1">
      <alignment vertical="center" wrapText="1"/>
    </xf>
    <xf numFmtId="0" fontId="33" fillId="0" borderId="10" xfId="44" applyFont="1" applyBorder="1" applyAlignment="1">
      <alignment horizontal="center" vertical="center" wrapText="1"/>
    </xf>
    <xf numFmtId="0" fontId="33" fillId="0" borderId="10" xfId="44" applyFont="1" applyBorder="1" applyAlignment="1">
      <alignment horizontal="center" vertical="center"/>
    </xf>
    <xf numFmtId="0" fontId="38" fillId="0" borderId="10" xfId="33" applyNumberFormat="1" applyFont="1" applyFill="1" applyBorder="1" applyAlignment="1">
      <alignment vertical="center" wrapText="1"/>
    </xf>
    <xf numFmtId="0" fontId="9" fillId="0" borderId="10" xfId="44" applyFont="1" applyBorder="1">
      <alignment vertical="center"/>
    </xf>
    <xf numFmtId="0" fontId="8" fillId="0" borderId="10" xfId="44" applyFont="1" applyBorder="1" applyAlignment="1">
      <alignment horizontal="center" vertical="center" wrapText="1"/>
    </xf>
    <xf numFmtId="0" fontId="11" fillId="0" borderId="11" xfId="44" applyFont="1" applyBorder="1" applyAlignment="1">
      <alignment vertical="center" shrinkToFit="1"/>
    </xf>
    <xf numFmtId="0" fontId="11" fillId="0" borderId="11" xfId="44" applyFont="1" applyBorder="1">
      <alignment vertical="center"/>
    </xf>
    <xf numFmtId="0" fontId="11" fillId="0" borderId="11" xfId="44" applyFont="1" applyBorder="1" applyAlignment="1">
      <alignment horizontal="center" vertical="center"/>
    </xf>
    <xf numFmtId="0" fontId="9" fillId="0" borderId="11" xfId="44" applyFont="1" applyBorder="1">
      <alignment vertical="center"/>
    </xf>
    <xf numFmtId="0" fontId="29" fillId="0" borderId="0" xfId="44" applyFont="1" applyAlignment="1">
      <alignment horizontal="center" vertical="center"/>
    </xf>
    <xf numFmtId="38" fontId="8" fillId="0" borderId="10" xfId="33" applyFont="1" applyBorder="1" applyAlignment="1">
      <alignment horizontal="right" vertical="center"/>
    </xf>
    <xf numFmtId="38" fontId="8" fillId="0" borderId="10" xfId="33" applyFont="1" applyFill="1" applyBorder="1" applyAlignment="1">
      <alignment vertical="center"/>
    </xf>
    <xf numFmtId="38" fontId="8" fillId="0" borderId="10" xfId="33" applyFont="1" applyFill="1" applyBorder="1" applyAlignment="1">
      <alignment horizontal="right" vertical="center"/>
    </xf>
    <xf numFmtId="38" fontId="8" fillId="0" borderId="10" xfId="33" applyFont="1" applyBorder="1" applyAlignment="1">
      <alignment vertical="center"/>
    </xf>
    <xf numFmtId="38" fontId="34" fillId="0" borderId="10" xfId="33" applyFont="1" applyFill="1" applyBorder="1" applyAlignment="1">
      <alignment horizontal="right" vertical="center"/>
    </xf>
    <xf numFmtId="38" fontId="34" fillId="0" borderId="10" xfId="33" applyFont="1" applyFill="1" applyBorder="1" applyAlignment="1">
      <alignment vertical="center"/>
    </xf>
    <xf numFmtId="38" fontId="8" fillId="0" borderId="11" xfId="33" applyFont="1" applyBorder="1" applyAlignment="1">
      <alignment horizontal="right" vertical="center"/>
    </xf>
    <xf numFmtId="38" fontId="8" fillId="0" borderId="11" xfId="33" applyFont="1" applyBorder="1" applyAlignment="1">
      <alignment vertical="center"/>
    </xf>
    <xf numFmtId="38" fontId="10" fillId="0" borderId="10" xfId="33" applyFont="1" applyBorder="1" applyAlignment="1">
      <alignment horizontal="center" vertical="center"/>
    </xf>
    <xf numFmtId="38" fontId="10" fillId="0" borderId="11" xfId="33" applyFont="1" applyBorder="1" applyAlignment="1">
      <alignment horizontal="center" vertical="center"/>
    </xf>
    <xf numFmtId="0" fontId="11" fillId="0" borderId="10" xfId="44" applyFont="1" applyBorder="1" applyAlignment="1">
      <alignment horizontal="center" vertical="center" wrapText="1" shrinkToFit="1"/>
    </xf>
    <xf numFmtId="0" fontId="37" fillId="0" borderId="10" xfId="44" applyFont="1" applyBorder="1" applyAlignment="1">
      <alignment horizontal="center" vertical="center" wrapText="1"/>
    </xf>
    <xf numFmtId="38" fontId="37" fillId="0" borderId="10" xfId="33" applyFont="1" applyBorder="1" applyAlignment="1">
      <alignment horizontal="center" vertical="center"/>
    </xf>
    <xf numFmtId="0" fontId="8" fillId="0" borderId="10" xfId="33" applyNumberFormat="1" applyFont="1" applyBorder="1" applyAlignment="1">
      <alignment vertical="center" wrapText="1"/>
    </xf>
    <xf numFmtId="38" fontId="37" fillId="0" borderId="10" xfId="33" applyFont="1" applyBorder="1" applyAlignment="1">
      <alignment horizontal="center" vertical="center" wrapText="1"/>
    </xf>
    <xf numFmtId="38" fontId="34" fillId="0" borderId="10" xfId="33" applyFont="1" applyBorder="1" applyAlignment="1">
      <alignment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10" xfId="44" applyFont="1" applyBorder="1">
      <alignment vertical="center"/>
    </xf>
    <xf numFmtId="38" fontId="8" fillId="0" borderId="10" xfId="33" applyFont="1" applyBorder="1" applyAlignment="1">
      <alignment horizontal="center" vertical="center" wrapText="1"/>
    </xf>
    <xf numFmtId="38" fontId="8" fillId="0" borderId="10" xfId="33" applyFont="1" applyBorder="1" applyAlignment="1">
      <alignment horizontal="center" vertical="center"/>
    </xf>
    <xf numFmtId="38" fontId="8" fillId="0" borderId="10" xfId="44" applyNumberFormat="1" applyFont="1" applyBorder="1" applyAlignment="1">
      <alignment horizontal="center" vertical="center" wrapText="1"/>
    </xf>
    <xf numFmtId="0" fontId="33" fillId="24" borderId="10" xfId="44" applyFont="1" applyFill="1" applyBorder="1" applyAlignment="1">
      <alignment horizontal="center" vertical="center" wrapText="1"/>
    </xf>
    <xf numFmtId="0" fontId="11" fillId="0" borderId="13" xfId="44" applyFont="1" applyBorder="1" applyAlignment="1">
      <alignment vertical="center" wrapText="1"/>
    </xf>
    <xf numFmtId="0" fontId="8" fillId="0" borderId="10" xfId="44" applyFont="1" applyBorder="1" applyAlignment="1">
      <alignment horizontal="center" vertical="center"/>
    </xf>
    <xf numFmtId="38" fontId="8" fillId="0" borderId="10" xfId="44" applyNumberFormat="1" applyFont="1" applyBorder="1" applyAlignment="1">
      <alignment horizontal="right" vertical="center" wrapText="1"/>
    </xf>
    <xf numFmtId="0" fontId="34" fillId="0" borderId="10" xfId="44" applyFont="1" applyBorder="1" applyAlignment="1">
      <alignment horizontal="right" vertical="center"/>
    </xf>
    <xf numFmtId="0" fontId="11" fillId="0" borderId="10" xfId="33" applyNumberFormat="1" applyFont="1" applyBorder="1" applyAlignment="1">
      <alignment vertical="center" wrapText="1"/>
    </xf>
    <xf numFmtId="0" fontId="8" fillId="0" borderId="13" xfId="44" applyFont="1" applyBorder="1" applyAlignment="1">
      <alignment horizontal="center" vertical="center"/>
    </xf>
    <xf numFmtId="0" fontId="11" fillId="0" borderId="14" xfId="44" applyFont="1" applyBorder="1" applyAlignment="1">
      <alignment horizontal="center" vertical="center"/>
    </xf>
    <xf numFmtId="0" fontId="8" fillId="0" borderId="10" xfId="44" applyFont="1" applyBorder="1" applyAlignment="1">
      <alignment horizontal="right" vertical="center" wrapText="1"/>
    </xf>
    <xf numFmtId="38" fontId="34" fillId="0" borderId="10" xfId="44" applyNumberFormat="1" applyFont="1" applyBorder="1" applyAlignment="1">
      <alignment horizontal="right" vertical="center"/>
    </xf>
    <xf numFmtId="38" fontId="8" fillId="0" borderId="15" xfId="44" applyNumberFormat="1" applyFont="1" applyBorder="1">
      <alignment vertical="center"/>
    </xf>
    <xf numFmtId="0" fontId="11" fillId="0" borderId="0" xfId="44" applyFont="1" applyAlignment="1">
      <alignment vertical="center" shrinkToFit="1"/>
    </xf>
    <xf numFmtId="9" fontId="10" fillId="0" borderId="10" xfId="44" applyNumberFormat="1" applyFont="1" applyBorder="1" applyAlignment="1">
      <alignment horizontal="center" vertical="center"/>
    </xf>
    <xf numFmtId="0" fontId="9" fillId="0" borderId="13" xfId="44" applyFont="1" applyBorder="1" applyAlignment="1">
      <alignment vertical="center" wrapText="1"/>
    </xf>
    <xf numFmtId="38" fontId="8" fillId="0" borderId="16" xfId="33" applyFont="1" applyBorder="1" applyAlignment="1">
      <alignment vertical="center"/>
    </xf>
    <xf numFmtId="0" fontId="40" fillId="0" borderId="10" xfId="33" applyNumberFormat="1" applyFont="1" applyBorder="1" applyAlignment="1">
      <alignment vertical="center" wrapText="1"/>
    </xf>
    <xf numFmtId="0" fontId="39" fillId="0" borderId="0" xfId="44" applyFont="1" applyAlignment="1">
      <alignment horizontal="center" vertical="center"/>
    </xf>
    <xf numFmtId="0" fontId="11" fillId="0" borderId="12" xfId="44" applyFont="1" applyBorder="1" applyAlignment="1">
      <alignment horizontal="left" vertical="center" wrapText="1"/>
    </xf>
  </cellXfs>
  <cellStyles count="6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2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00000000-0005-0000-0000-000022000000}"/>
    <cellStyle name="桁区切り 2 2" xfId="56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58" xr:uid="{00000000-0005-0000-0000-00002C000000}"/>
    <cellStyle name="入力" xfId="41" builtinId="20" customBuiltin="1"/>
    <cellStyle name="標準" xfId="0" builtinId="0"/>
    <cellStyle name="標準 2" xfId="42" xr:uid="{00000000-0005-0000-0000-00002F000000}"/>
    <cellStyle name="標準 2 2" xfId="50" xr:uid="{00000000-0005-0000-0000-000030000000}"/>
    <cellStyle name="標準 3" xfId="43" xr:uid="{00000000-0005-0000-0000-000031000000}"/>
    <cellStyle name="標準 3 2" xfId="51" xr:uid="{00000000-0005-0000-0000-000032000000}"/>
    <cellStyle name="標準 4" xfId="47" xr:uid="{00000000-0005-0000-0000-000033000000}"/>
    <cellStyle name="標準 4 2" xfId="48" xr:uid="{00000000-0005-0000-0000-000034000000}"/>
    <cellStyle name="標準 4 2 2" xfId="59" xr:uid="{00000000-0005-0000-0000-000035000000}"/>
    <cellStyle name="標準 4 3" xfId="57" xr:uid="{00000000-0005-0000-0000-000036000000}"/>
    <cellStyle name="標準 5" xfId="49" xr:uid="{00000000-0005-0000-0000-000037000000}"/>
    <cellStyle name="標準 5 2" xfId="54" xr:uid="{00000000-0005-0000-0000-000038000000}"/>
    <cellStyle name="標準 6" xfId="53" xr:uid="{00000000-0005-0000-0000-000039000000}"/>
    <cellStyle name="標準_【完了】確定台帳　照射の複合作用" xfId="44" xr:uid="{00000000-0005-0000-0000-00003B000000}"/>
    <cellStyle name="標準_a★17下期受託" xfId="45" xr:uid="{00000000-0005-0000-0000-00003E000000}"/>
    <cellStyle name="良い" xfId="46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00"/>
      <color rgb="FF00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0</xdr:row>
      <xdr:rowOff>295275</xdr:rowOff>
    </xdr:from>
    <xdr:to>
      <xdr:col>11</xdr:col>
      <xdr:colOff>590550</xdr:colOff>
      <xdr:row>2</xdr:row>
      <xdr:rowOff>295275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46ABDAAC-CFAE-4C47-BFFB-EE314EC121FE}"/>
            </a:ext>
          </a:extLst>
        </xdr:cNvPr>
        <xdr:cNvSpPr/>
      </xdr:nvSpPr>
      <xdr:spPr bwMode="auto">
        <a:xfrm>
          <a:off x="7248526" y="295275"/>
          <a:ext cx="6410324" cy="666750"/>
        </a:xfrm>
        <a:prstGeom prst="roundRect">
          <a:avLst/>
        </a:prstGeom>
        <a:solidFill>
          <a:srgbClr val="FFFFCC"/>
        </a:solidFill>
        <a:ln w="381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800">
              <a:solidFill>
                <a:srgbClr val="FF0000"/>
              </a:solidFill>
            </a:rPr>
            <a:t>　</a:t>
          </a:r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本様式以外に別途提示する様式がある場合は、それに従ってください。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また、文部科学省の事務処理要領の様式を参照してください。</a:t>
          </a:r>
        </a:p>
      </xdr:txBody>
    </xdr:sp>
    <xdr:clientData/>
  </xdr:twoCellAnchor>
  <xdr:twoCellAnchor>
    <xdr:from>
      <xdr:col>5</xdr:col>
      <xdr:colOff>485775</xdr:colOff>
      <xdr:row>8</xdr:row>
      <xdr:rowOff>57151</xdr:rowOff>
    </xdr:from>
    <xdr:to>
      <xdr:col>8</xdr:col>
      <xdr:colOff>85725</xdr:colOff>
      <xdr:row>8</xdr:row>
      <xdr:rowOff>285751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11F84A2D-AEF9-42CE-AAD6-493F7E5D4C21}"/>
            </a:ext>
          </a:extLst>
        </xdr:cNvPr>
        <xdr:cNvSpPr>
          <a:spLocks noChangeArrowheads="1"/>
        </xdr:cNvSpPr>
      </xdr:nvSpPr>
      <xdr:spPr bwMode="auto">
        <a:xfrm>
          <a:off x="5334000" y="2571751"/>
          <a:ext cx="2028825" cy="228600"/>
        </a:xfrm>
        <a:prstGeom prst="wedgeRectCallout">
          <a:avLst>
            <a:gd name="adj1" fmla="val -12729"/>
            <a:gd name="adj2" fmla="val -104665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Osaka"/>
            </a:rPr>
            <a:t>経費計算書の決算額と合致すること</a:t>
          </a:r>
        </a:p>
      </xdr:txBody>
    </xdr:sp>
    <xdr:clientData/>
  </xdr:twoCellAnchor>
  <xdr:twoCellAnchor>
    <xdr:from>
      <xdr:col>6</xdr:col>
      <xdr:colOff>352425</xdr:colOff>
      <xdr:row>4</xdr:row>
      <xdr:rowOff>85725</xdr:rowOff>
    </xdr:from>
    <xdr:to>
      <xdr:col>8</xdr:col>
      <xdr:colOff>152400</xdr:colOff>
      <xdr:row>4</xdr:row>
      <xdr:rowOff>295275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40D6E0EF-73B6-425D-981B-3BBC25E964BF}"/>
            </a:ext>
          </a:extLst>
        </xdr:cNvPr>
        <xdr:cNvSpPr>
          <a:spLocks noChangeArrowheads="1"/>
        </xdr:cNvSpPr>
      </xdr:nvSpPr>
      <xdr:spPr bwMode="auto">
        <a:xfrm>
          <a:off x="6010275" y="1381125"/>
          <a:ext cx="1419225" cy="209550"/>
        </a:xfrm>
        <a:prstGeom prst="wedgeRectCallout">
          <a:avLst>
            <a:gd name="adj1" fmla="val 7048"/>
            <a:gd name="adj2" fmla="val -10349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Osaka"/>
            </a:rPr>
            <a:t>発注年月日または契約日</a:t>
          </a:r>
        </a:p>
      </xdr:txBody>
    </xdr:sp>
    <xdr:clientData/>
  </xdr:twoCellAnchor>
  <xdr:twoCellAnchor>
    <xdr:from>
      <xdr:col>8</xdr:col>
      <xdr:colOff>361950</xdr:colOff>
      <xdr:row>4</xdr:row>
      <xdr:rowOff>66676</xdr:rowOff>
    </xdr:from>
    <xdr:to>
      <xdr:col>9</xdr:col>
      <xdr:colOff>561975</xdr:colOff>
      <xdr:row>4</xdr:row>
      <xdr:rowOff>295276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C21742AC-6595-4F29-BEB0-E1DEB90368A6}"/>
            </a:ext>
          </a:extLst>
        </xdr:cNvPr>
        <xdr:cNvSpPr>
          <a:spLocks noChangeArrowheads="1"/>
        </xdr:cNvSpPr>
      </xdr:nvSpPr>
      <xdr:spPr bwMode="auto">
        <a:xfrm>
          <a:off x="7639050" y="1362076"/>
          <a:ext cx="1009650" cy="228600"/>
        </a:xfrm>
        <a:prstGeom prst="wedgeRectCallout">
          <a:avLst>
            <a:gd name="adj1" fmla="val -39939"/>
            <a:gd name="adj2" fmla="val -977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Osaka"/>
            </a:rPr>
            <a:t>検収年月日</a:t>
          </a:r>
        </a:p>
        <a:p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Osaka"/>
          </a:endParaRPr>
        </a:p>
      </xdr:txBody>
    </xdr:sp>
    <xdr:clientData/>
  </xdr:twoCellAnchor>
  <xdr:twoCellAnchor>
    <xdr:from>
      <xdr:col>7</xdr:col>
      <xdr:colOff>95250</xdr:colOff>
      <xdr:row>13</xdr:row>
      <xdr:rowOff>381000</xdr:rowOff>
    </xdr:from>
    <xdr:to>
      <xdr:col>9</xdr:col>
      <xdr:colOff>323850</xdr:colOff>
      <xdr:row>14</xdr:row>
      <xdr:rowOff>200025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546A8B21-4F8F-4E15-AE02-0E16FCBB59A2}"/>
            </a:ext>
          </a:extLst>
        </xdr:cNvPr>
        <xdr:cNvSpPr>
          <a:spLocks noChangeArrowheads="1"/>
        </xdr:cNvSpPr>
      </xdr:nvSpPr>
      <xdr:spPr bwMode="auto">
        <a:xfrm>
          <a:off x="9163050" y="5400675"/>
          <a:ext cx="2228850" cy="219075"/>
        </a:xfrm>
        <a:prstGeom prst="wedgeRectCallout">
          <a:avLst>
            <a:gd name="adj1" fmla="val -11027"/>
            <a:gd name="adj2" fmla="val 9299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Osaka"/>
            </a:rPr>
            <a:t>出発日及び帰着日とすること</a:t>
          </a:r>
        </a:p>
      </xdr:txBody>
    </xdr:sp>
    <xdr:clientData/>
  </xdr:twoCellAnchor>
  <xdr:twoCellAnchor>
    <xdr:from>
      <xdr:col>3</xdr:col>
      <xdr:colOff>0</xdr:colOff>
      <xdr:row>14</xdr:row>
      <xdr:rowOff>19050</xdr:rowOff>
    </xdr:from>
    <xdr:to>
      <xdr:col>4</xdr:col>
      <xdr:colOff>257175</xdr:colOff>
      <xdr:row>14</xdr:row>
      <xdr:rowOff>219076</xdr:rowOff>
    </xdr:to>
    <xdr:sp macro="" textlink="">
      <xdr:nvSpPr>
        <xdr:cNvPr id="14" name="AutoShape 7">
          <a:extLst>
            <a:ext uri="{FF2B5EF4-FFF2-40B4-BE49-F238E27FC236}">
              <a16:creationId xmlns:a16="http://schemas.microsoft.com/office/drawing/2014/main" id="{C667E2B1-55B3-4AA1-8F6E-95A454F2CC5B}"/>
            </a:ext>
          </a:extLst>
        </xdr:cNvPr>
        <xdr:cNvSpPr>
          <a:spLocks noChangeArrowheads="1"/>
        </xdr:cNvSpPr>
      </xdr:nvSpPr>
      <xdr:spPr bwMode="auto">
        <a:xfrm>
          <a:off x="3248025" y="4362450"/>
          <a:ext cx="1390650" cy="200026"/>
        </a:xfrm>
        <a:prstGeom prst="wedgeRectCallout">
          <a:avLst>
            <a:gd name="adj1" fmla="val -18009"/>
            <a:gd name="adj2" fmla="val 89341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Osaka"/>
            </a:rPr>
            <a:t>左記、用務先名を記載すること</a:t>
          </a:r>
        </a:p>
      </xdr:txBody>
    </xdr:sp>
    <xdr:clientData/>
  </xdr:twoCellAnchor>
  <xdr:twoCellAnchor>
    <xdr:from>
      <xdr:col>2</xdr:col>
      <xdr:colOff>352425</xdr:colOff>
      <xdr:row>14</xdr:row>
      <xdr:rowOff>9526</xdr:rowOff>
    </xdr:from>
    <xdr:to>
      <xdr:col>2</xdr:col>
      <xdr:colOff>952500</xdr:colOff>
      <xdr:row>14</xdr:row>
      <xdr:rowOff>219075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8E329FF7-4163-4D24-A6AA-FEABB5E5368A}"/>
            </a:ext>
          </a:extLst>
        </xdr:cNvPr>
        <xdr:cNvSpPr>
          <a:spLocks noChangeArrowheads="1"/>
        </xdr:cNvSpPr>
      </xdr:nvSpPr>
      <xdr:spPr bwMode="auto">
        <a:xfrm>
          <a:off x="2466975" y="4352926"/>
          <a:ext cx="600075" cy="209549"/>
        </a:xfrm>
        <a:prstGeom prst="wedgeRectCallout">
          <a:avLst>
            <a:gd name="adj1" fmla="val -16373"/>
            <a:gd name="adj2" fmla="val 11061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Osaka"/>
            </a:rPr>
            <a:t>用務</a:t>
          </a:r>
        </a:p>
      </xdr:txBody>
    </xdr:sp>
    <xdr:clientData/>
  </xdr:twoCellAnchor>
  <xdr:twoCellAnchor>
    <xdr:from>
      <xdr:col>7</xdr:col>
      <xdr:colOff>95249</xdr:colOff>
      <xdr:row>26</xdr:row>
      <xdr:rowOff>104774</xdr:rowOff>
    </xdr:from>
    <xdr:to>
      <xdr:col>10</xdr:col>
      <xdr:colOff>581025</xdr:colOff>
      <xdr:row>26</xdr:row>
      <xdr:rowOff>400049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A2D92EAF-31F8-44B7-85F2-A866432181D3}"/>
            </a:ext>
          </a:extLst>
        </xdr:cNvPr>
        <xdr:cNvSpPr>
          <a:spLocks noChangeArrowheads="1"/>
        </xdr:cNvSpPr>
      </xdr:nvSpPr>
      <xdr:spPr bwMode="auto">
        <a:xfrm>
          <a:off x="9163049" y="10325099"/>
          <a:ext cx="3486151" cy="295275"/>
        </a:xfrm>
        <a:prstGeom prst="wedgeRectCallout">
          <a:avLst>
            <a:gd name="adj1" fmla="val -19360"/>
            <a:gd name="adj2" fmla="val 79185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Osaka"/>
            </a:rPr>
            <a:t>再委託契約の開始日、終了日、再委託費の支払い日を記載してください。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DD44-C2F5-4B12-ACAC-321AAAC8489B}">
  <dimension ref="A1:HU92"/>
  <sheetViews>
    <sheetView tabSelected="1" view="pageBreakPreview" zoomScaleNormal="100" zoomScaleSheetLayoutView="100" workbookViewId="0">
      <selection activeCell="B3" sqref="B3:C3"/>
    </sheetView>
  </sheetViews>
  <sheetFormatPr defaultColWidth="9" defaultRowHeight="12"/>
  <cols>
    <col min="1" max="1" width="14.625" style="4" customWidth="1"/>
    <col min="2" max="2" width="15.375" style="4" customWidth="1"/>
    <col min="3" max="3" width="28.5" style="2" customWidth="1"/>
    <col min="4" max="4" width="29.125" style="2" customWidth="1"/>
    <col min="5" max="5" width="7.125" style="5" customWidth="1"/>
    <col min="6" max="7" width="12.125" style="5" customWidth="1"/>
    <col min="8" max="12" width="13.125" style="3" customWidth="1"/>
    <col min="13" max="13" width="23.875" style="2" customWidth="1"/>
    <col min="14" max="16384" width="9" style="1"/>
  </cols>
  <sheetData>
    <row r="1" spans="1:229" s="7" customFormat="1" ht="26.25" customHeight="1">
      <c r="A1" s="75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229" s="7" customFormat="1" ht="26.25" customHeight="1">
      <c r="A2" s="8" t="s">
        <v>7</v>
      </c>
      <c r="B2" s="9" t="s">
        <v>63</v>
      </c>
      <c r="C2" s="6"/>
      <c r="D2" s="6"/>
      <c r="E2" s="6"/>
      <c r="F2" s="6"/>
      <c r="H2" s="6"/>
      <c r="I2" s="6"/>
      <c r="J2" s="6"/>
      <c r="K2" s="6"/>
      <c r="L2" s="6"/>
    </row>
    <row r="3" spans="1:229" s="7" customFormat="1" ht="26.25" customHeight="1">
      <c r="A3" s="8" t="s">
        <v>29</v>
      </c>
      <c r="B3" s="76" t="s">
        <v>14</v>
      </c>
      <c r="C3" s="76"/>
      <c r="D3" s="10"/>
      <c r="E3" s="10"/>
      <c r="F3" s="10"/>
      <c r="H3" s="11"/>
      <c r="I3" s="11"/>
      <c r="J3" s="11"/>
      <c r="K3" s="11"/>
      <c r="L3" s="9"/>
    </row>
    <row r="4" spans="1:229" s="15" customFormat="1" ht="33" customHeight="1">
      <c r="A4" s="12" t="s">
        <v>16</v>
      </c>
      <c r="B4" s="12" t="s">
        <v>26</v>
      </c>
      <c r="C4" s="13" t="s">
        <v>0</v>
      </c>
      <c r="D4" s="14" t="s">
        <v>1</v>
      </c>
      <c r="E4" s="13" t="s">
        <v>9</v>
      </c>
      <c r="F4" s="13" t="s">
        <v>2</v>
      </c>
      <c r="G4" s="13" t="s">
        <v>3</v>
      </c>
      <c r="H4" s="14" t="s">
        <v>4</v>
      </c>
      <c r="I4" s="14" t="s">
        <v>5</v>
      </c>
      <c r="J4" s="14" t="s">
        <v>6</v>
      </c>
      <c r="K4" s="59" t="s">
        <v>35</v>
      </c>
      <c r="L4" s="59" t="s">
        <v>36</v>
      </c>
      <c r="M4" s="14" t="s">
        <v>60</v>
      </c>
    </row>
    <row r="5" spans="1:229" s="15" customFormat="1" ht="31.5" customHeight="1">
      <c r="A5" s="16" t="s">
        <v>19</v>
      </c>
      <c r="B5" s="16"/>
      <c r="C5" s="17"/>
      <c r="D5" s="18"/>
      <c r="E5" s="19"/>
      <c r="F5" s="20"/>
      <c r="G5" s="20"/>
      <c r="H5" s="18"/>
      <c r="I5" s="18"/>
      <c r="J5" s="18"/>
      <c r="K5" s="49"/>
      <c r="L5" s="32"/>
      <c r="M5" s="21"/>
    </row>
    <row r="6" spans="1:229" s="7" customFormat="1" ht="31.5" customHeight="1">
      <c r="A6" s="16"/>
      <c r="B6" s="16" t="s">
        <v>22</v>
      </c>
      <c r="C6" s="22" t="s">
        <v>13</v>
      </c>
      <c r="D6" s="17" t="s">
        <v>61</v>
      </c>
      <c r="E6" s="19" t="s">
        <v>41</v>
      </c>
      <c r="F6" s="38">
        <v>500000</v>
      </c>
      <c r="G6" s="39">
        <v>500000</v>
      </c>
      <c r="H6" s="23" t="s">
        <v>42</v>
      </c>
      <c r="I6" s="23" t="s">
        <v>42</v>
      </c>
      <c r="J6" s="24" t="s">
        <v>37</v>
      </c>
      <c r="K6" s="40">
        <v>0</v>
      </c>
      <c r="L6" s="40">
        <v>0</v>
      </c>
      <c r="M6" s="25" t="s">
        <v>43</v>
      </c>
    </row>
    <row r="7" spans="1:229" s="7" customFormat="1" ht="31.5" customHeight="1">
      <c r="A7" s="16"/>
      <c r="B7" s="16" t="s">
        <v>23</v>
      </c>
      <c r="C7" s="17" t="s">
        <v>13</v>
      </c>
      <c r="D7" s="17" t="s">
        <v>61</v>
      </c>
      <c r="E7" s="19" t="s">
        <v>44</v>
      </c>
      <c r="F7" s="40"/>
      <c r="G7" s="40">
        <v>500</v>
      </c>
      <c r="H7" s="23" t="s">
        <v>42</v>
      </c>
      <c r="I7" s="23" t="s">
        <v>42</v>
      </c>
      <c r="J7" s="24" t="s">
        <v>37</v>
      </c>
      <c r="K7" s="40">
        <v>0</v>
      </c>
      <c r="L7" s="40">
        <v>0</v>
      </c>
      <c r="M7" s="25" t="s">
        <v>43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</row>
    <row r="8" spans="1:229" s="7" customFormat="1" ht="31.5" customHeight="1">
      <c r="A8" s="16"/>
      <c r="B8" s="16"/>
      <c r="C8" s="18" t="s">
        <v>11</v>
      </c>
      <c r="D8" s="19"/>
      <c r="E8" s="19"/>
      <c r="F8" s="38"/>
      <c r="G8" s="41">
        <f>SUM(G6:G7)</f>
        <v>500500</v>
      </c>
      <c r="H8" s="19"/>
      <c r="I8" s="19"/>
      <c r="J8" s="18"/>
      <c r="K8" s="41">
        <f t="shared" ref="K8:L8" si="0">SUM(K6:K7)</f>
        <v>0</v>
      </c>
      <c r="L8" s="41">
        <f t="shared" si="0"/>
        <v>0</v>
      </c>
      <c r="M8" s="27"/>
    </row>
    <row r="9" spans="1:229" s="7" customFormat="1" ht="31.5" customHeight="1">
      <c r="A9" s="16" t="s">
        <v>17</v>
      </c>
      <c r="B9" s="16"/>
      <c r="C9" s="22"/>
      <c r="D9" s="19"/>
      <c r="E9" s="19"/>
      <c r="F9" s="38"/>
      <c r="G9" s="41"/>
      <c r="H9" s="19"/>
      <c r="I9" s="19"/>
      <c r="J9" s="19"/>
      <c r="K9" s="50"/>
      <c r="L9" s="51"/>
      <c r="M9" s="27"/>
    </row>
    <row r="10" spans="1:229" s="7" customFormat="1" ht="31.5" customHeight="1">
      <c r="A10" s="16"/>
      <c r="B10" s="16" t="s">
        <v>24</v>
      </c>
      <c r="C10" s="22"/>
      <c r="D10" s="19"/>
      <c r="E10" s="19"/>
      <c r="F10" s="38"/>
      <c r="G10" s="41"/>
      <c r="H10" s="19"/>
      <c r="I10" s="19"/>
      <c r="J10" s="18"/>
      <c r="K10" s="52"/>
      <c r="L10" s="51"/>
      <c r="M10" s="27"/>
    </row>
    <row r="11" spans="1:229" s="7" customFormat="1" ht="31.5" customHeight="1">
      <c r="A11" s="16"/>
      <c r="B11" s="16"/>
      <c r="C11" s="28" t="s">
        <v>30</v>
      </c>
      <c r="D11" s="29"/>
      <c r="E11" s="29" t="s">
        <v>44</v>
      </c>
      <c r="F11" s="42"/>
      <c r="G11" s="43">
        <v>2520129</v>
      </c>
      <c r="H11" s="23" t="s">
        <v>45</v>
      </c>
      <c r="I11" s="23" t="s">
        <v>46</v>
      </c>
      <c r="J11" s="28" t="s">
        <v>47</v>
      </c>
      <c r="K11" s="43">
        <v>2390129</v>
      </c>
      <c r="L11" s="40">
        <v>0</v>
      </c>
      <c r="M11" s="30" t="s">
        <v>31</v>
      </c>
    </row>
    <row r="12" spans="1:229" s="7" customFormat="1" ht="31.5" customHeight="1">
      <c r="A12" s="16"/>
      <c r="B12" s="16"/>
      <c r="C12" s="28" t="s">
        <v>32</v>
      </c>
      <c r="D12" s="29"/>
      <c r="E12" s="29" t="s">
        <v>44</v>
      </c>
      <c r="F12" s="42"/>
      <c r="G12" s="43">
        <v>2008665</v>
      </c>
      <c r="H12" s="23" t="s">
        <v>45</v>
      </c>
      <c r="I12" s="23" t="s">
        <v>46</v>
      </c>
      <c r="J12" s="28" t="s">
        <v>47</v>
      </c>
      <c r="K12" s="43">
        <v>1959665</v>
      </c>
      <c r="L12" s="40">
        <v>0</v>
      </c>
      <c r="M12" s="30" t="s">
        <v>31</v>
      </c>
    </row>
    <row r="13" spans="1:229" s="7" customFormat="1" ht="31.5" customHeight="1">
      <c r="A13" s="16"/>
      <c r="B13" s="16" t="s">
        <v>25</v>
      </c>
      <c r="C13" s="22"/>
      <c r="D13" s="19"/>
      <c r="E13" s="19"/>
      <c r="F13" s="38"/>
      <c r="G13" s="41">
        <v>0</v>
      </c>
      <c r="H13" s="19"/>
      <c r="I13" s="19"/>
      <c r="J13" s="18"/>
      <c r="K13" s="53">
        <v>0</v>
      </c>
      <c r="L13" s="40">
        <v>0</v>
      </c>
      <c r="M13" s="27"/>
    </row>
    <row r="14" spans="1:229" s="7" customFormat="1" ht="31.5" customHeight="1">
      <c r="A14" s="16"/>
      <c r="B14" s="16"/>
      <c r="C14" s="18" t="s">
        <v>11</v>
      </c>
      <c r="D14" s="19"/>
      <c r="E14" s="19"/>
      <c r="F14" s="38"/>
      <c r="G14" s="41">
        <f>SUM(G10:G13)</f>
        <v>4528794</v>
      </c>
      <c r="H14" s="19"/>
      <c r="I14" s="19"/>
      <c r="J14" s="19"/>
      <c r="K14" s="53">
        <f>SUM(K10:K13)</f>
        <v>4349794</v>
      </c>
      <c r="L14" s="53">
        <f>SUM(L10:L13)</f>
        <v>0</v>
      </c>
      <c r="M14" s="27"/>
    </row>
    <row r="15" spans="1:229" s="7" customFormat="1" ht="31.5" customHeight="1">
      <c r="A15" s="16" t="s">
        <v>20</v>
      </c>
      <c r="B15" s="16"/>
      <c r="C15" s="18"/>
      <c r="D15" s="19"/>
      <c r="E15" s="19"/>
      <c r="F15" s="38"/>
      <c r="G15" s="41"/>
      <c r="H15" s="23"/>
      <c r="I15" s="23"/>
      <c r="J15" s="24"/>
      <c r="K15" s="54"/>
      <c r="L15" s="51"/>
      <c r="M15" s="27"/>
    </row>
    <row r="16" spans="1:229" s="7" customFormat="1" ht="31.5" customHeight="1">
      <c r="A16" s="16"/>
      <c r="B16" s="16" t="s">
        <v>33</v>
      </c>
      <c r="C16" s="18" t="s">
        <v>48</v>
      </c>
      <c r="D16" s="19" t="s">
        <v>49</v>
      </c>
      <c r="E16" s="19" t="s">
        <v>44</v>
      </c>
      <c r="F16" s="38"/>
      <c r="G16" s="41">
        <v>35000</v>
      </c>
      <c r="H16" s="23" t="s">
        <v>42</v>
      </c>
      <c r="I16" s="23" t="s">
        <v>42</v>
      </c>
      <c r="J16" s="24" t="s">
        <v>37</v>
      </c>
      <c r="K16" s="41">
        <v>0</v>
      </c>
      <c r="L16" s="41">
        <v>25000</v>
      </c>
      <c r="M16" s="27" t="s">
        <v>62</v>
      </c>
    </row>
    <row r="17" spans="1:13" s="7" customFormat="1" ht="31.5" customHeight="1">
      <c r="A17" s="16"/>
      <c r="B17" s="16" t="s">
        <v>34</v>
      </c>
      <c r="C17" s="18" t="s">
        <v>54</v>
      </c>
      <c r="D17" s="19" t="s">
        <v>49</v>
      </c>
      <c r="E17" s="19" t="s">
        <v>44</v>
      </c>
      <c r="F17" s="38"/>
      <c r="G17" s="41">
        <v>450000</v>
      </c>
      <c r="H17" s="23" t="s">
        <v>42</v>
      </c>
      <c r="I17" s="23" t="s">
        <v>55</v>
      </c>
      <c r="J17" s="24" t="s">
        <v>56</v>
      </c>
      <c r="K17" s="41">
        <v>400000</v>
      </c>
      <c r="L17" s="41">
        <v>0</v>
      </c>
      <c r="M17" s="74" t="s">
        <v>50</v>
      </c>
    </row>
    <row r="18" spans="1:13" s="7" customFormat="1" ht="31.5" customHeight="1">
      <c r="A18" s="16"/>
      <c r="B18" s="16"/>
      <c r="C18" s="18" t="s">
        <v>11</v>
      </c>
      <c r="D18" s="19"/>
      <c r="E18" s="19"/>
      <c r="F18" s="38"/>
      <c r="G18" s="41">
        <f>SUM(G16:G17)</f>
        <v>485000</v>
      </c>
      <c r="H18" s="19"/>
      <c r="I18" s="19"/>
      <c r="J18" s="19"/>
      <c r="K18" s="41">
        <f t="shared" ref="K18:L18" si="1">SUM(K16:K17)</f>
        <v>400000</v>
      </c>
      <c r="L18" s="41">
        <f t="shared" si="1"/>
        <v>25000</v>
      </c>
      <c r="M18" s="27"/>
    </row>
    <row r="19" spans="1:13" s="7" customFormat="1" ht="31.5" customHeight="1">
      <c r="A19" s="16" t="s">
        <v>18</v>
      </c>
      <c r="B19" s="16"/>
      <c r="C19" s="22"/>
      <c r="D19" s="19"/>
      <c r="E19" s="19"/>
      <c r="F19" s="38"/>
      <c r="G19" s="41"/>
      <c r="H19" s="23"/>
      <c r="I19" s="23"/>
      <c r="J19" s="24"/>
      <c r="K19" s="54"/>
      <c r="L19" s="55"/>
      <c r="M19" s="31"/>
    </row>
    <row r="20" spans="1:13" s="7" customFormat="1" ht="31.5" customHeight="1">
      <c r="A20" s="16"/>
      <c r="B20" s="48" t="s">
        <v>52</v>
      </c>
      <c r="C20" s="22"/>
      <c r="D20" s="19"/>
      <c r="E20" s="19" t="s">
        <v>44</v>
      </c>
      <c r="F20" s="38"/>
      <c r="G20" s="41">
        <v>0</v>
      </c>
      <c r="H20" s="19"/>
      <c r="I20" s="19"/>
      <c r="J20" s="18"/>
      <c r="K20" s="56"/>
      <c r="L20" s="51"/>
      <c r="M20" s="27"/>
    </row>
    <row r="21" spans="1:13" s="7" customFormat="1" ht="31.5" customHeight="1">
      <c r="A21" s="16"/>
      <c r="B21" s="16" t="s">
        <v>28</v>
      </c>
      <c r="C21" s="22"/>
      <c r="D21" s="19"/>
      <c r="E21" s="19" t="s">
        <v>44</v>
      </c>
      <c r="F21" s="38"/>
      <c r="G21" s="41">
        <v>0</v>
      </c>
      <c r="H21" s="19"/>
      <c r="I21" s="19"/>
      <c r="J21" s="18"/>
      <c r="K21" s="56"/>
      <c r="L21" s="51"/>
      <c r="M21" s="27"/>
    </row>
    <row r="22" spans="1:13" s="7" customFormat="1" ht="31.5" customHeight="1">
      <c r="A22" s="16"/>
      <c r="B22" s="48" t="s">
        <v>53</v>
      </c>
      <c r="C22" s="22"/>
      <c r="D22" s="19"/>
      <c r="E22" s="19" t="s">
        <v>44</v>
      </c>
      <c r="F22" s="38"/>
      <c r="G22" s="41">
        <v>0</v>
      </c>
      <c r="H22" s="19"/>
      <c r="I22" s="19"/>
      <c r="J22" s="19"/>
      <c r="K22" s="57"/>
      <c r="L22" s="51"/>
      <c r="M22" s="27"/>
    </row>
    <row r="23" spans="1:13" s="7" customFormat="1" ht="31.5" customHeight="1">
      <c r="A23" s="16"/>
      <c r="B23" s="16" t="s">
        <v>21</v>
      </c>
      <c r="C23" s="60" t="s">
        <v>38</v>
      </c>
      <c r="D23" s="71">
        <v>0.1</v>
      </c>
      <c r="E23" s="19" t="s">
        <v>40</v>
      </c>
      <c r="F23" s="61"/>
      <c r="G23" s="73">
        <f>INT(K23*0.1)</f>
        <v>434979</v>
      </c>
      <c r="H23" s="19"/>
      <c r="I23" s="19"/>
      <c r="J23" s="18"/>
      <c r="K23" s="62">
        <f>K14</f>
        <v>4349794</v>
      </c>
      <c r="L23" s="63">
        <v>0</v>
      </c>
      <c r="M23" s="64"/>
    </row>
    <row r="24" spans="1:13" s="7" customFormat="1" ht="31.5" customHeight="1">
      <c r="A24" s="16"/>
      <c r="B24" s="16"/>
      <c r="C24" s="72" t="s">
        <v>57</v>
      </c>
      <c r="D24" s="18" t="s">
        <v>59</v>
      </c>
      <c r="E24" s="19" t="s">
        <v>40</v>
      </c>
      <c r="F24" s="65"/>
      <c r="G24" s="39">
        <f>INT(INT(INT(L24*10/110)*0.2)*110/100)</f>
        <v>499</v>
      </c>
      <c r="H24" s="66"/>
      <c r="I24" s="19"/>
      <c r="J24" s="18"/>
      <c r="K24" s="67">
        <v>0</v>
      </c>
      <c r="L24" s="68">
        <f>L18</f>
        <v>25000</v>
      </c>
      <c r="M24" s="64"/>
    </row>
    <row r="25" spans="1:13" s="7" customFormat="1" ht="31.5" customHeight="1">
      <c r="A25" s="16"/>
      <c r="B25" s="16"/>
      <c r="C25" s="72" t="s">
        <v>39</v>
      </c>
      <c r="D25" s="19" t="s">
        <v>58</v>
      </c>
      <c r="E25" s="19" t="s">
        <v>40</v>
      </c>
      <c r="F25" s="65"/>
      <c r="G25" s="39">
        <f>INT(INT(L25*10/110)*110/100)</f>
        <v>0</v>
      </c>
      <c r="H25" s="66"/>
      <c r="I25" s="19"/>
      <c r="J25" s="18"/>
      <c r="K25" s="67">
        <v>0</v>
      </c>
      <c r="L25" s="63">
        <v>0</v>
      </c>
      <c r="M25" s="64"/>
    </row>
    <row r="26" spans="1:13" s="7" customFormat="1" ht="31.5" customHeight="1">
      <c r="A26" s="16"/>
      <c r="B26" s="16"/>
      <c r="C26" s="18" t="s">
        <v>11</v>
      </c>
      <c r="D26" s="19"/>
      <c r="E26" s="19"/>
      <c r="F26" s="61"/>
      <c r="G26" s="69">
        <f>SUM(G21:G25)</f>
        <v>435478</v>
      </c>
      <c r="H26" s="19"/>
      <c r="I26" s="19"/>
      <c r="J26" s="18"/>
      <c r="K26" s="32"/>
      <c r="L26" s="32"/>
      <c r="M26" s="64"/>
    </row>
    <row r="27" spans="1:13" s="7" customFormat="1" ht="31.5" customHeight="1">
      <c r="A27" s="16" t="s">
        <v>10</v>
      </c>
      <c r="B27" s="16"/>
      <c r="C27" s="58">
        <f>G8+G14+G18+G26</f>
        <v>5949772</v>
      </c>
      <c r="D27" s="71">
        <v>0.3</v>
      </c>
      <c r="E27" s="19" t="s">
        <v>44</v>
      </c>
      <c r="F27" s="38"/>
      <c r="G27" s="41">
        <f>INT(C27*0.3)</f>
        <v>1784931</v>
      </c>
      <c r="H27" s="18"/>
      <c r="I27" s="18"/>
      <c r="J27" s="19"/>
      <c r="K27" s="46"/>
      <c r="L27" s="27"/>
      <c r="M27" s="27"/>
    </row>
    <row r="28" spans="1:13" s="7" customFormat="1" ht="31.5" customHeight="1">
      <c r="A28" s="16" t="s">
        <v>12</v>
      </c>
      <c r="B28" s="16"/>
      <c r="C28" s="22" t="s">
        <v>49</v>
      </c>
      <c r="D28" s="19"/>
      <c r="E28" s="19" t="s">
        <v>44</v>
      </c>
      <c r="F28" s="38"/>
      <c r="G28" s="41">
        <v>5000000</v>
      </c>
      <c r="H28" s="23" t="s">
        <v>45</v>
      </c>
      <c r="I28" s="23" t="s">
        <v>46</v>
      </c>
      <c r="J28" s="28" t="s">
        <v>51</v>
      </c>
      <c r="K28" s="46"/>
      <c r="L28" s="27"/>
      <c r="M28" s="27"/>
    </row>
    <row r="29" spans="1:13" s="7" customFormat="1" ht="31.5" customHeight="1" thickBot="1">
      <c r="A29" s="17" t="s">
        <v>27</v>
      </c>
      <c r="B29" s="16"/>
      <c r="C29" s="22"/>
      <c r="D29" s="19"/>
      <c r="E29" s="19"/>
      <c r="F29" s="38"/>
      <c r="G29" s="41"/>
      <c r="H29" s="18"/>
      <c r="I29" s="18"/>
      <c r="J29" s="19"/>
      <c r="K29" s="46"/>
      <c r="L29" s="27"/>
      <c r="M29" s="27"/>
    </row>
    <row r="30" spans="1:13" s="7" customFormat="1" ht="31.5" customHeight="1" thickTop="1">
      <c r="A30" s="33"/>
      <c r="B30" s="33"/>
      <c r="C30" s="34"/>
      <c r="D30" s="34"/>
      <c r="E30" s="35" t="s">
        <v>8</v>
      </c>
      <c r="F30" s="44"/>
      <c r="G30" s="45">
        <f>C27+G27+G28</f>
        <v>12734703</v>
      </c>
      <c r="H30" s="35"/>
      <c r="I30" s="35"/>
      <c r="J30" s="35"/>
      <c r="K30" s="47"/>
      <c r="L30" s="36"/>
      <c r="M30" s="36"/>
    </row>
    <row r="31" spans="1:13" s="7" customFormat="1" ht="24" customHeight="1">
      <c r="A31" s="70"/>
      <c r="B31" s="70"/>
      <c r="C31" s="9"/>
      <c r="D31" s="9"/>
      <c r="E31" s="9"/>
      <c r="F31" s="9"/>
      <c r="G31" s="9"/>
      <c r="H31" s="11"/>
      <c r="I31" s="11"/>
      <c r="J31" s="11"/>
      <c r="K31" s="11"/>
      <c r="L31" s="11"/>
      <c r="M31" s="9"/>
    </row>
    <row r="32" spans="1:13" s="7" customFormat="1" ht="24" customHeight="1">
      <c r="A32" s="70"/>
      <c r="B32" s="70"/>
      <c r="C32" s="9"/>
      <c r="D32" s="9"/>
      <c r="E32" s="9"/>
      <c r="F32" s="9"/>
      <c r="G32" s="9"/>
      <c r="H32" s="11"/>
      <c r="I32" s="11"/>
      <c r="J32" s="11"/>
      <c r="K32" s="11"/>
      <c r="L32" s="11"/>
      <c r="M32" s="9"/>
    </row>
    <row r="33" spans="1:13" s="7" customFormat="1" ht="9.75" customHeight="1">
      <c r="A33" s="70"/>
      <c r="B33" s="70"/>
      <c r="C33" s="9"/>
      <c r="D33" s="9"/>
      <c r="E33" s="9"/>
      <c r="F33" s="9"/>
      <c r="G33" s="9"/>
      <c r="H33" s="11"/>
      <c r="I33" s="11"/>
      <c r="J33" s="11"/>
      <c r="K33" s="11"/>
      <c r="L33" s="11"/>
      <c r="M33" s="9"/>
    </row>
    <row r="34" spans="1:13" ht="30.95" customHeight="1">
      <c r="E34" s="2"/>
      <c r="F34" s="2"/>
      <c r="G34" s="2"/>
      <c r="H34" s="37"/>
      <c r="I34" s="37"/>
      <c r="J34" s="37"/>
      <c r="K34" s="37"/>
      <c r="L34" s="37"/>
    </row>
    <row r="35" spans="1:13" ht="30.95" customHeight="1">
      <c r="E35" s="2"/>
      <c r="F35" s="2"/>
      <c r="G35" s="2"/>
      <c r="H35" s="37"/>
      <c r="I35" s="37"/>
      <c r="J35" s="37"/>
      <c r="K35" s="37"/>
      <c r="L35" s="37"/>
    </row>
    <row r="36" spans="1:13" ht="30.95" customHeight="1">
      <c r="E36" s="2"/>
      <c r="F36" s="2"/>
      <c r="G36" s="2"/>
      <c r="H36" s="37"/>
      <c r="I36" s="37"/>
      <c r="J36" s="37"/>
      <c r="K36" s="37"/>
      <c r="L36" s="37"/>
    </row>
    <row r="37" spans="1:13" ht="30.95" customHeight="1">
      <c r="E37" s="2"/>
      <c r="F37" s="2"/>
      <c r="G37" s="2"/>
      <c r="H37" s="37"/>
      <c r="I37" s="37"/>
      <c r="J37" s="37"/>
      <c r="K37" s="37"/>
      <c r="L37" s="37"/>
    </row>
    <row r="38" spans="1:13" ht="30.95" customHeight="1">
      <c r="E38" s="2"/>
      <c r="F38" s="2"/>
      <c r="G38" s="2"/>
      <c r="H38" s="37"/>
      <c r="I38" s="37"/>
      <c r="J38" s="37"/>
      <c r="K38" s="37"/>
      <c r="L38" s="37"/>
    </row>
    <row r="39" spans="1:13" ht="30.95" customHeight="1">
      <c r="E39" s="2"/>
      <c r="F39" s="2"/>
      <c r="G39" s="2"/>
      <c r="H39" s="37"/>
      <c r="I39" s="37"/>
      <c r="J39" s="37"/>
      <c r="K39" s="37"/>
      <c r="L39" s="37"/>
    </row>
    <row r="40" spans="1:13" ht="30.95" customHeight="1">
      <c r="E40" s="2"/>
      <c r="F40" s="2"/>
      <c r="G40" s="2"/>
      <c r="H40" s="37"/>
      <c r="I40" s="37"/>
      <c r="J40" s="37"/>
      <c r="K40" s="37"/>
      <c r="L40" s="37"/>
    </row>
    <row r="41" spans="1:13" ht="30.95" customHeight="1">
      <c r="E41" s="2"/>
      <c r="F41" s="2"/>
      <c r="G41" s="2"/>
      <c r="H41" s="37"/>
      <c r="I41" s="37"/>
      <c r="J41" s="37"/>
      <c r="K41" s="37"/>
      <c r="L41" s="37"/>
    </row>
    <row r="42" spans="1:13" ht="30.95" customHeight="1">
      <c r="E42" s="2"/>
      <c r="F42" s="2"/>
      <c r="G42" s="2"/>
      <c r="H42" s="37"/>
      <c r="I42" s="37"/>
      <c r="J42" s="37"/>
      <c r="K42" s="37"/>
      <c r="L42" s="37"/>
    </row>
    <row r="43" spans="1:13" ht="30.95" customHeight="1">
      <c r="E43" s="2"/>
      <c r="F43" s="2"/>
      <c r="G43" s="2"/>
      <c r="H43" s="37"/>
      <c r="I43" s="37"/>
      <c r="J43" s="37"/>
      <c r="K43" s="37"/>
      <c r="L43" s="37"/>
    </row>
    <row r="44" spans="1:13" ht="30.95" customHeight="1">
      <c r="E44" s="2"/>
      <c r="F44" s="2"/>
      <c r="G44" s="2"/>
      <c r="H44" s="37"/>
      <c r="I44" s="37"/>
      <c r="J44" s="37"/>
      <c r="K44" s="37"/>
      <c r="L44" s="37"/>
    </row>
    <row r="45" spans="1:13" ht="30.95" customHeight="1">
      <c r="E45" s="2"/>
      <c r="F45" s="2"/>
      <c r="G45" s="2"/>
      <c r="H45" s="37"/>
      <c r="I45" s="37"/>
      <c r="J45" s="37"/>
      <c r="K45" s="37"/>
      <c r="L45" s="37"/>
    </row>
    <row r="46" spans="1:13" ht="30.95" customHeight="1">
      <c r="E46" s="2"/>
      <c r="F46" s="2"/>
      <c r="G46" s="2"/>
      <c r="H46" s="37"/>
      <c r="I46" s="37"/>
      <c r="J46" s="37"/>
      <c r="K46" s="37"/>
      <c r="L46" s="37"/>
    </row>
    <row r="47" spans="1:13" ht="30.95" customHeight="1">
      <c r="E47" s="2"/>
      <c r="F47" s="2"/>
      <c r="G47" s="2"/>
      <c r="H47" s="37"/>
      <c r="I47" s="37"/>
      <c r="J47" s="37"/>
      <c r="K47" s="37"/>
      <c r="L47" s="37"/>
    </row>
    <row r="48" spans="1:13" ht="30.95" customHeight="1"/>
    <row r="49" ht="30.95" customHeight="1"/>
    <row r="50" ht="30.95" customHeight="1"/>
    <row r="51" ht="30.95" customHeight="1"/>
    <row r="52" ht="30.95" customHeight="1"/>
    <row r="53" ht="30.95" customHeight="1"/>
    <row r="54" ht="30.95" customHeight="1"/>
    <row r="55" ht="30.95" customHeight="1"/>
    <row r="56" ht="30.95" customHeight="1"/>
    <row r="57" ht="30.95" customHeight="1"/>
    <row r="58" ht="30.95" customHeight="1"/>
    <row r="59" ht="30.95" customHeight="1"/>
    <row r="60" ht="30.95" customHeight="1"/>
    <row r="61" ht="30.95" customHeight="1"/>
    <row r="62" ht="30.95" customHeight="1"/>
    <row r="63" ht="30.95" customHeight="1"/>
    <row r="64" ht="30.95" customHeight="1"/>
    <row r="65" ht="30.95" customHeight="1"/>
    <row r="66" ht="30.95" customHeight="1"/>
    <row r="67" ht="30.95" customHeight="1"/>
    <row r="68" ht="30.95" customHeight="1"/>
    <row r="69" ht="30.95" customHeight="1"/>
    <row r="70" ht="30.95" customHeight="1"/>
    <row r="71" ht="30.95" customHeight="1"/>
    <row r="72" ht="30.95" customHeight="1"/>
    <row r="73" ht="30.95" customHeight="1"/>
    <row r="74" ht="30.95" customHeight="1"/>
    <row r="75" ht="30.95" customHeight="1"/>
    <row r="76" ht="30.95" customHeight="1"/>
    <row r="77" ht="30.95" customHeight="1"/>
    <row r="78" ht="30.95" customHeight="1"/>
    <row r="79" ht="30.95" customHeight="1"/>
    <row r="80" ht="30.95" customHeight="1"/>
    <row r="81" ht="30.95" customHeight="1"/>
    <row r="82" ht="30.95" customHeight="1"/>
    <row r="83" ht="30.95" customHeight="1"/>
    <row r="84" ht="30.95" customHeight="1"/>
    <row r="85" ht="30.95" customHeight="1"/>
    <row r="86" ht="30.95" customHeight="1"/>
    <row r="87" ht="30.95" customHeight="1"/>
    <row r="88" ht="30.95" customHeight="1"/>
    <row r="89" ht="30.95" customHeight="1"/>
    <row r="90" ht="30.95" customHeight="1"/>
    <row r="91" ht="30.95" customHeight="1"/>
    <row r="92" ht="30.95" customHeight="1"/>
  </sheetData>
  <mergeCells count="2">
    <mergeCell ref="A1:L1"/>
    <mergeCell ref="B3:C3"/>
  </mergeCells>
  <phoneticPr fontId="5"/>
  <printOptions horizontalCentered="1"/>
  <pageMargins left="0.39370078740157483" right="0.39370078740157483" top="0.59055118110236227" bottom="0.39370078740157483" header="0.15748031496062992" footer="0.19685039370078741"/>
  <pageSetup paperSize="9" scale="59" fitToHeight="100" orientation="landscape" r:id="rId1"/>
  <headerFooter alignWithMargins="0">
    <oddHeader>&amp;R（様式１５）</oddHeader>
    <oddFooter>&amp;R&amp;9原子力機構【CLADS委託研究実施要領】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様式15　帳簿</vt:lpstr>
      <vt:lpstr>'様式15　帳簿'!Print_Area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2025-03-02T06:50:06Z</cp:lastPrinted>
  <dcterms:created xsi:type="dcterms:W3CDTF">1998-03-13T05:13:07Z</dcterms:created>
  <dcterms:modified xsi:type="dcterms:W3CDTF">2025-03-27T04:51:37Z</dcterms:modified>
</cp:coreProperties>
</file>